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3820"/>
  <mc:AlternateContent xmlns:mc="http://schemas.openxmlformats.org/markup-compatibility/2006">
    <mc:Choice Requires="x15">
      <x15ac:absPath xmlns:x15ac="http://schemas.microsoft.com/office/spreadsheetml/2010/11/ac" url="G:\AFinance Jerome\Budget 2026\IFI\Marchés\Marché service de production\"/>
    </mc:Choice>
  </mc:AlternateContent>
  <bookViews>
    <workbookView xWindow="0" yWindow="0" windowWidth="19935" windowHeight="10935"/>
  </bookViews>
  <sheets>
    <sheet name="BOQ"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G10" i="1"/>
  <c r="G19" i="1"/>
  <c r="G17" i="1"/>
  <c r="G12" i="1"/>
  <c r="G7" i="1"/>
</calcChain>
</file>

<file path=xl/sharedStrings.xml><?xml version="1.0" encoding="utf-8"?>
<sst xmlns="http://schemas.openxmlformats.org/spreadsheetml/2006/main" count="180" uniqueCount="132">
  <si>
    <t>Event -</t>
  </si>
  <si>
    <t xml:space="preserve">GOI Event </t>
  </si>
  <si>
    <t>Location  -</t>
  </si>
  <si>
    <t xml:space="preserve">Proposed BOQ for Gateway of India Event </t>
  </si>
  <si>
    <t>S.No.</t>
  </si>
  <si>
    <t>Elements</t>
  </si>
  <si>
    <t>Particulars</t>
  </si>
  <si>
    <t>Size</t>
  </si>
  <si>
    <t xml:space="preserve">Area </t>
  </si>
  <si>
    <t>Units</t>
  </si>
  <si>
    <t xml:space="preserve">Quantity </t>
  </si>
  <si>
    <t xml:space="preserve">Units </t>
  </si>
  <si>
    <t>1</t>
  </si>
  <si>
    <t>Infrastructure</t>
  </si>
  <si>
    <t xml:space="preserve">Entry Gate </t>
  </si>
  <si>
    <t>32' x 20'</t>
  </si>
  <si>
    <t xml:space="preserve">nos </t>
  </si>
  <si>
    <t xml:space="preserve">Walkway Carpet </t>
  </si>
  <si>
    <t>1000' x 10'</t>
  </si>
  <si>
    <t>sqtf</t>
  </si>
  <si>
    <t>sqft</t>
  </si>
  <si>
    <t xml:space="preserve">Steps </t>
  </si>
  <si>
    <t>Media Platform with Carpet</t>
  </si>
  <si>
    <t>20' x 12'</t>
  </si>
  <si>
    <t>Scaff for Branding &amp; Masking Wall</t>
  </si>
  <si>
    <t>1200' x 10'</t>
  </si>
  <si>
    <t>rft</t>
  </si>
  <si>
    <t>VVIP Ac Room</t>
  </si>
  <si>
    <t xml:space="preserve">Mojo &amp; Metal Barricades </t>
  </si>
  <si>
    <t xml:space="preserve">Canopy for Technical Console </t>
  </si>
  <si>
    <t>Green Rooms</t>
  </si>
  <si>
    <t>10' x 10'</t>
  </si>
  <si>
    <t xml:space="preserve">Samai Diya </t>
  </si>
  <si>
    <t xml:space="preserve">Console Stage &amp; Masking </t>
  </si>
  <si>
    <t>24' x 8'</t>
  </si>
  <si>
    <t>Horticulture ( Plants)</t>
  </si>
  <si>
    <t>Floral Décor- Stage, Bouquets, coffee table arrangements</t>
  </si>
  <si>
    <t>job</t>
  </si>
  <si>
    <t xml:space="preserve">Sound </t>
  </si>
  <si>
    <t xml:space="preserve">Ambient Lighting </t>
  </si>
  <si>
    <t>Cinematographer / Photographer</t>
  </si>
  <si>
    <t xml:space="preserve">Furniture </t>
  </si>
  <si>
    <t xml:space="preserve">Coffee Table </t>
  </si>
  <si>
    <t>Console ( for water &amp; food Station )</t>
  </si>
  <si>
    <t xml:space="preserve">Branding </t>
  </si>
  <si>
    <t>Branding ( as per Layout )</t>
  </si>
  <si>
    <t xml:space="preserve">Power &amp; Genset </t>
  </si>
  <si>
    <t>250 kva</t>
  </si>
  <si>
    <t xml:space="preserve">125 Kva </t>
  </si>
  <si>
    <t xml:space="preserve">62 kva </t>
  </si>
  <si>
    <t>200 kva UPS</t>
  </si>
  <si>
    <t>Power Distribution  &amp; Working Lights</t>
  </si>
  <si>
    <t>LS</t>
  </si>
  <si>
    <t xml:space="preserve">Expert Team, Security &amp; Other </t>
  </si>
  <si>
    <t xml:space="preserve">Hospitality </t>
  </si>
  <si>
    <t xml:space="preserve">Fire &amp; Safety </t>
  </si>
  <si>
    <t>F &amp; B Service for VIP Room and Water for all the Guests</t>
  </si>
  <si>
    <t>Vanity &amp; Toilet Van</t>
  </si>
  <si>
    <t xml:space="preserve">Total </t>
  </si>
  <si>
    <t>GST 18% Extra to be levied on above mentioned Grand Total</t>
  </si>
  <si>
    <t>Design and fabrication of three grand entry gates forming the primary access points to the venue. The gates will be constructed using a sturdy structural framework with thematic cladding, branding elements, and decorative finishes. Suitable lighting and signage will be integrated to ensure high visibility and a welcoming first impression for guests.</t>
  </si>
  <si>
    <t>Supply and installation of premium-quality carpet along the main guest walkway. The carpet will be evenly laid, securely fixed, and neatly finished to ensure smooth pedestrian movement, aesthetic appeal, and safety throughout the event duration.</t>
  </si>
  <si>
    <t>Additional carpeting to cover auxiliary stage areas, backstage zones, ramps, and side platforms. This ensures uniformity in appearance and safe movement across all stage-related areas.</t>
  </si>
  <si>
    <t>A raised media platform constructed for press, photographers, and videographers. The platform will be carpeted and positioned strategically to provide clear sightlines to the main stage without obstructing audience views.</t>
  </si>
  <si>
    <t>Supply and installation of scaffolding structures to support branding panels, hoardings, and masking walls. This includes safe structural erection, alignment, and stability to carry printed flex, fabric, or rigid branding materials.</t>
  </si>
  <si>
    <t>Supply and installation of heavy-duty mojo and metal barricades for crowd control, security zoning, and queue management. Barricades will be strategically placed to ensure smooth crowd flow and safety compliance.</t>
  </si>
  <si>
    <t>Installation of canopies to cover technical control areas such as sound, lighting, and video consoles. These canopies will protect equipment and technicians from weather conditions while allowing clear visibility of the stage.</t>
  </si>
  <si>
    <t>Provision of a traditional ceremonial lamp (Samai Diya) for inauguration or lamp-lighting ceremonies. This includes the lamp stand and basic decoration suitable for formal cultural functions.</t>
  </si>
  <si>
    <t>Construction of a console stage for technical operations along with masking to conceal cables, equipment, and backstage clutter, ensuring a clean and professional visual presentation.</t>
  </si>
  <si>
    <t>Supply and placement of decorative indoor and outdoor plants across entry points, stages, lounges, and walkways. Plants enhance aesthetics, create a welcoming environment, and elevate the overall venue ambience.</t>
  </si>
  <si>
    <t xml:space="preserve">Light &amp; Laser </t>
  </si>
  <si>
    <t>Design, supply, installation, and operation of a professional sound reinforcement system suitable for an audience of up to 1,000 people. The system will include main PA speakers, subwoofers, front fills, delay speakers (if required), digital mixing console, microphones (wired and wireless), DI boxes, monitors, cabling, and signal processing.
A qualified sound engineer and support crew will be deployed to ensure clear speech intelligibility, balanced music output, and uninterrupted audio performance throughout the event.</t>
  </si>
  <si>
    <t>Provision of a complete stage lighting and laser setup to enhance visual impact and audience engagement. This includes intelligent moving head lights, LED PARs, beam lights, strobes, and laser effects programmed to suit performances, speeches, and show segments.
The setup will be operated by professional lighting programmers and technicians, ensuring safe installation, proper alignment, and synchronized lighting cues as per the event flow.</t>
  </si>
  <si>
    <t>rovision of advanced show control and media playback systems, including Watchout servers, backup systems, control interfaces, and associated hardware.
A specialized technical team will handle content management, synchronization of LED screens, projection mapping (if applicable), and seamless integration with lighting and sound cues. This ensures precise playback of videos, graphics, and show visuals during live sessions.</t>
  </si>
  <si>
    <t>Deployment of a professional cinematography and photography team to capture high-quality stills and video footage of the event. This includes stage coverage, audience shots, key moments, décor highlights, and VIP interactions.
The service may include multiple cameras, operators, basic lighting for interviews, and post-event delivery of edited photographs and a highlight video (scope as mutually agreed).</t>
  </si>
  <si>
    <t xml:space="preserve">Royal Luxury  Chair for Stage </t>
  </si>
  <si>
    <t xml:space="preserve">Media Chair </t>
  </si>
  <si>
    <t>Provision of premium royal-style luxury chairs exclusively for the main stage. These chairs will feature elegant design, cushioned seating, and high-quality upholstery suitable for dignitaries, chief guests, and VIPs. The chairs will be aesthetically aligned with the stage décor theme and positioned to ensure comfort, visual symmetry, and prestige during formal proceedings.</t>
  </si>
  <si>
    <t>Supply and placement of luxury single-seater sofas or premium wooden armchairs for VIP seating areas, lounges, and delegate zones. Each unit will be ergonomically designed, well-upholstered, and finished to maintain a high-end appearance while ensuring guest comfort during extended sessions.</t>
  </si>
  <si>
    <t>Provision of stylish coffee tables to be placed alongside seating arrangements in VIP lounges, delegate areas, and networking zones. Tables will be of uniform design and finish, suitable for placing beverages, documents, floral arrangements, and personal items, contributing to both functionality and décor.</t>
  </si>
  <si>
    <t>Provision of dedicated seating for media personnel, including photographers, videographers, and press representatives. Chairs will be arranged in designated media zones to ensure comfort, clear sightlines to the stage, and minimal obstruction to guest movement.</t>
  </si>
  <si>
    <t>Supply and installation of service consoles at water and food distribution points across the venue. These consoles will be used for placement of dispensers, bottled water, refreshments, and service accessories. Designed for stability and ease of access, they will be positioned strategically to avoid congestion and ensure efficient guest service.</t>
  </si>
  <si>
    <t>Supply, installation, and operation of one 250 KVA silent diesel generator to cater to the main event load, including stage lighting, sound systems, LED screens, technical consoles, and essential venue services. The generator will be CPCB-compliant, soundproofed, and installed with proper earthing, cabling, and safety measures.
Includes diesel for rehearsal and event hours, standby operator, and continuous monitoring.</t>
  </si>
  <si>
    <t>Provision of two 125 KVA silent diesel generators to support secondary loads such as auxiliary stages, ambient lighting, hospitality zones, VVIP/VIP areas, and backstage operations. These units ensure load balancing and redundancy in case of peak demand.</t>
  </si>
  <si>
    <t>Supply of two 62 KVA silent generators dedicated to low-to-medium load areas including green rooms, media zones, food &amp; beverage areas, and service corridors. These generators enhance power segregation and operational reliability.</t>
  </si>
  <si>
    <t>rovision of a 200 KVA online UPS system to deliver uninterrupted, clean power supply for critical equipment such as Watchout servers, LED processors, sound consoles, lighting controllers, and broadcasting equipment.
The UPS will include battery backup, changeover systems, and technical support to prevent any power interruptions during live sessions.</t>
  </si>
  <si>
    <t>End-to-end hospitality management covering guest reception, registration assistance, ushering, VIP handling, lounge coordination, and on-ground guest support. This includes trained hospitality staff, supervisors, and coordinators to ensure a smooth, courteous, and premium guest experience throughout the event.</t>
  </si>
  <si>
    <t>Supply of trained security personnel and bouncers for crowd control, access management, perimeter security, and VIP protection. The team will manage entry/exit points, stage security, barricaded zones, and emergency response coordination in compliance with event safety protocols.</t>
  </si>
  <si>
    <t>Deployment of housekeeping staff responsible for maintaining cleanliness across the venue, including seating areas, walkways, restrooms, green rooms, food courts, and backstage zones. Continuous cleaning, waste collection, and hygiene monitoring will be carried out before, during, and after the event.</t>
  </si>
  <si>
    <t>Provision of fire and safety arrangements including fire extinguishers, safety signage, emergency exits marking, and trained fire marshals. The scope also includes compliance with local fire safety norms, coordination with venue authorities, and readiness for emergency situations.</t>
  </si>
  <si>
    <t>Arrangement of F&amp;B service exclusively for VIP and VVIP rooms, including beverages, light refreshments, and service staff. Additionally, provision of adequate drinking water supply for all guests across the venue through dispensers, bottled water, and water stations, ensuring hygiene and accessibility.</t>
  </si>
  <si>
    <t>Supply, installation, and maintenance of four premium vanity and toilet vans equipped with running water, lighting, ventilation, mirrors, washbasins, and housekeeping support. These units will be strategically placed to cater to guests, crew, and performers, ensuring hygiene and comfort throughout the event.</t>
  </si>
  <si>
    <t>Luxury Single Seater Sofa / Wooden Arm Chair</t>
  </si>
  <si>
    <t xml:space="preserve">Ring Block Tower for Projector </t>
  </si>
  <si>
    <t xml:space="preserve">30' x 10' x 24' </t>
  </si>
  <si>
    <t>Design, fabrication, installation, and dismantling of a premium VVIP air-conditioned lounge constructed using an event truss structure, aesthetically finished with fabric draping and live plant décor. The lounge is intended to provide an exclusive, comfortable, and visually refined space for VVIP guests during the event.</t>
  </si>
  <si>
    <t xml:space="preserve">Media Riser </t>
  </si>
  <si>
    <t xml:space="preserve">6' x 6' x 4' </t>
  </si>
  <si>
    <t xml:space="preserve">sqft </t>
  </si>
  <si>
    <t>Design, fabrication, installation, and dismantling of five sturdy media risers to facilitate elevated positioning for photographers, videographers, and broadcast crew. The risers will ensure unobstructed sightlines to the main stage and key event areas, enabling effective media coverage without interfering with audience movement.</t>
  </si>
  <si>
    <t>Gold &amp; Red Velvet Que Manager</t>
  </si>
  <si>
    <t>Supply, installation, and removal of premium gold-finish stanchions with red velvet ropes for organized queue management and elegant crowd control. These queue managers will be used at entry gates, registration counters, security checkpoints, VIP access points, hospitality zones, and restricted areas.</t>
  </si>
  <si>
    <t>Buffet table / Console Table</t>
  </si>
  <si>
    <t xml:space="preserve"> Bouncer </t>
  </si>
  <si>
    <t>SLV</t>
  </si>
  <si>
    <t>Projector</t>
  </si>
  <si>
    <t>Supply, installation, alignment, operation, and dismantling of six BARCO UDX-4K32 high-brightness 4K laser projectors for premium large-format visual presentation during the event. These projectors are designed for high-impact content display, ensuring superior brightness, sharpness, and color accuracy even in high-ambient-light environments.</t>
  </si>
  <si>
    <t>Optional Items</t>
  </si>
  <si>
    <t xml:space="preserve">Per day </t>
  </si>
  <si>
    <t xml:space="preserve">Cost </t>
  </si>
  <si>
    <t>Supply, installation, calibration, operation, of six BARCO UDX-4K32 high-brightness 4K laser projectors for premium large-format visual presentation of projection mapping system along with integrated lighting and sound setup, including projectors, media servers, lighting fixtures, sound system, cabling, control systems, and deployment of required technical manpower</t>
  </si>
  <si>
    <t>Projection mapping (Additional per day costing)</t>
  </si>
  <si>
    <t xml:space="preserve">Description </t>
  </si>
  <si>
    <t xml:space="preserve">no's </t>
  </si>
  <si>
    <t>Carpet for stage and Seating Area</t>
  </si>
  <si>
    <t>fabrication and installation of eight sets of stage steps to provide safe and convenient access to stages and platforms. Steps will be sturdy, carpet-finished, and designed as per standard safety norms.</t>
  </si>
  <si>
    <t>Design, construction, and dismantling of a heavy-duty ring block tower structure to support high-lumen projectors and associated projection equipment. The tower will be engineered using certified ring lock / ring block scaffolding components, ensuring high load-bearing capacity, structural stability, and safety at the specified height.
The structure will include:
Proper base plates, levelling jacks, and anchoring
Multiple working platforms with anti-skid flooring
Safety railings, toe boards, and access ladders
Secure mounting frames for projector installation
Wind bracing and stabilization as per site conditions
The tower will be positioned as per the approved layout to achieve optimal projection angle, throw distance, and screen alignment. Installation will be supervised by experienced technicians, ensuring compliance with safety norms and venue regulations. Complete dismantling and site restoration will be carried out post-event.</t>
  </si>
  <si>
    <t>setup of ten green rooms for performers, speakers, and artists. Each room will include basic furnishings, lighting, power points, and privacy partitions to facilitate costume changes and rest.</t>
  </si>
  <si>
    <t>Complete floral decoration service covering stage décor, guest bouquets, and coffee table floral arrangements. This includes fresh flowers, thematic colour coordination, installation, and maintenance throughout the event duration.</t>
  </si>
  <si>
    <t>Supply and installation of ambient and architectural lighting across the venue to create a refined and immersive atmosphere. This includes uplighters, façade lighting, walkway lights, tree and décor illumination, and colour-wash lighting tailored to the event theme.
The lighting will be designed to enhance venue aesthetics without overpowering stage lighting, providing a warm and elegant guest experience.</t>
  </si>
  <si>
    <t>Technical Equipment (Watchout Server &amp; Team)</t>
  </si>
  <si>
    <t>supply of sturdy buffet tables for food and beverage service areas. These tables will be properly dressed with table linen and skirting, arranged to facilitate smooth guest flow and efficient service. Placement will comply with hygiene, spacing, and catering operational requirements.</t>
  </si>
  <si>
    <t>Design, production, supply, and installation of event branding across the venue as per the approved branding layout and artwork. This includes branding at entry gates, stages, backdrop areas, walkways, media zones, barricades, façades, and other identified touchpoints.
The scope covers printing on suitable media such as flex, vinyl, fabric, foam board, sun board, or rigid panels, along with structural support, fixing, alignment, and finishing. Branding will be executed in accordance with brand guidelines, colour specifications, and visibility requirements.
All branding elements will be neatly installed, securely fixed, and removed post-event without damage to venue property.</t>
  </si>
  <si>
    <t>Complete power distribution infrastructure covering:
Main and sub distribution boards
Power lock connectors, armoured and flexible cabling
Load segregation and phase balancing
Earthing and safety compliance
Additionally includes supply and installation of working lights for backstage areas, technical zones, service corridors, loading/unloading zones, and operational spaces to ensure safe and efficient event execution.</t>
  </si>
  <si>
    <t xml:space="preserve">Housekeeping </t>
  </si>
  <si>
    <t xml:space="preserve">Unit Rate </t>
  </si>
  <si>
    <t>Note: Final payment for all services shall be processed on an actual items usage basis, as per approval, and no payment shall be applicable 
for any items not commissioned or utilized.</t>
  </si>
  <si>
    <t>Security</t>
  </si>
  <si>
    <t>Quantities given as a guide based on a format planned to date but not yet finalised</t>
  </si>
  <si>
    <t xml:space="preserve">Gateway of India, Colaba, Mumbay </t>
  </si>
  <si>
    <t xml:space="preserve">Dates </t>
  </si>
  <si>
    <t>17/02/2026 (Official opening night) until 22/02/2026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</si>
</sst>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_ * #,##0_ ;_ * \-#,##0_ ;_ * &quot;-&quot;??_ ;_ @_ "/>
  </numFmts>
  <fonts count="7" x14ac:knownFonts="1">
    <font>
      <sz val="11"/>
      <color rgb="FF000000"/>
      <name val="Calibri"/>
      <family val="2"/>
      <charset val="204"/>
    </font>
    <font>
      <sz val="11"/>
      <color rgb="FF000000"/>
      <name val="Calibri"/>
      <family val="2"/>
      <charset val="204"/>
    </font>
    <font>
      <sz val="11"/>
      <color rgb="FF000000"/>
      <name val="Calibri"/>
      <family val="2"/>
      <scheme val="minor"/>
    </font>
    <font>
      <b/>
      <u/>
      <sz val="11"/>
      <color rgb="FF000000"/>
      <name val="Calibri"/>
      <family val="2"/>
      <scheme val="minor"/>
    </font>
    <font>
      <b/>
      <sz val="11"/>
      <color rgb="FF000000"/>
      <name val="Calibri"/>
      <family val="2"/>
      <scheme val="minor"/>
    </font>
    <font>
      <b/>
      <sz val="12"/>
      <color rgb="FF00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47">
    <xf numFmtId="0" fontId="0" fillId="0" borderId="0" xfId="0"/>
    <xf numFmtId="0" fontId="3"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center" vertical="center"/>
    </xf>
    <xf numFmtId="0" fontId="2" fillId="0" borderId="0" xfId="0" applyFont="1"/>
    <xf numFmtId="0" fontId="4" fillId="0" borderId="2" xfId="0" applyFont="1" applyBorder="1" applyAlignment="1">
      <alignment horizontal="center" vertical="center"/>
    </xf>
    <xf numFmtId="0" fontId="4" fillId="0" borderId="2" xfId="0" applyFont="1" applyBorder="1" applyAlignment="1">
      <alignment horizontal="center" vertical="top"/>
    </xf>
    <xf numFmtId="0" fontId="4" fillId="0" borderId="2" xfId="0" applyFont="1" applyBorder="1" applyAlignment="1">
      <alignment horizontal="left" vertical="center"/>
    </xf>
    <xf numFmtId="0" fontId="4" fillId="0" borderId="2" xfId="0" applyFont="1" applyBorder="1" applyAlignment="1">
      <alignment horizontal="center" vertical="top" wrapText="1"/>
    </xf>
    <xf numFmtId="0" fontId="2" fillId="0" borderId="1" xfId="0" applyFont="1" applyBorder="1" applyAlignment="1">
      <alignment horizontal="left"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xf>
    <xf numFmtId="0" fontId="2" fillId="0" borderId="1" xfId="0" applyFont="1" applyBorder="1" applyAlignment="1">
      <alignment horizontal="left" vertical="center" wrapText="1"/>
    </xf>
    <xf numFmtId="0" fontId="4" fillId="0" borderId="1" xfId="0" applyFont="1" applyBorder="1" applyAlignment="1">
      <alignment horizontal="center"/>
    </xf>
    <xf numFmtId="0" fontId="2" fillId="0" borderId="1" xfId="0" applyFont="1" applyBorder="1" applyAlignment="1">
      <alignment wrapText="1"/>
    </xf>
    <xf numFmtId="165" fontId="2" fillId="0" borderId="1" xfId="1" applyNumberFormat="1" applyFont="1" applyFill="1" applyBorder="1" applyAlignment="1">
      <alignment horizontal="center" vertical="center"/>
    </xf>
    <xf numFmtId="165" fontId="2" fillId="0" borderId="0" xfId="1" applyNumberFormat="1" applyFont="1" applyFill="1" applyAlignment="1">
      <alignment horizontal="center" vertical="center"/>
    </xf>
    <xf numFmtId="165" fontId="2" fillId="0" borderId="0" xfId="1" applyNumberFormat="1" applyFont="1" applyFill="1" applyAlignment="1">
      <alignment vertical="center"/>
    </xf>
    <xf numFmtId="0" fontId="4" fillId="0" borderId="1" xfId="0" applyFont="1" applyBorder="1" applyAlignment="1">
      <alignment horizontal="center" vertical="center"/>
    </xf>
    <xf numFmtId="0" fontId="2" fillId="0" borderId="1" xfId="0" applyFont="1" applyBorder="1" applyAlignment="1">
      <alignment horizontal="left" wrapText="1"/>
    </xf>
    <xf numFmtId="0" fontId="2"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0" xfId="0" applyFont="1" applyAlignment="1">
      <alignment horizontal="left"/>
    </xf>
    <xf numFmtId="0" fontId="2" fillId="0" borderId="0" xfId="0" applyFont="1" applyAlignment="1">
      <alignment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xf>
    <xf numFmtId="0" fontId="4" fillId="0" borderId="0" xfId="0" applyFont="1" applyAlignment="1">
      <alignment horizontal="center"/>
    </xf>
    <xf numFmtId="0" fontId="2" fillId="0"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14" fontId="3" fillId="0" borderId="0" xfId="0" applyNumberFormat="1" applyFont="1" applyAlignment="1">
      <alignment horizontal="left"/>
    </xf>
    <xf numFmtId="0" fontId="2" fillId="0" borderId="1" xfId="0" applyFont="1" applyBorder="1" applyAlignment="1">
      <alignment horizontal="center" vertical="center" wrapText="1"/>
    </xf>
    <xf numFmtId="0" fontId="4" fillId="0" borderId="3"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6" fillId="0" borderId="0" xfId="0" applyFont="1" applyAlignment="1">
      <alignment horizontal="center"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tabSelected="1" zoomScaleNormal="100" workbookViewId="0">
      <selection activeCell="Q6" sqref="Q6"/>
    </sheetView>
  </sheetViews>
  <sheetFormatPr baseColWidth="10" defaultColWidth="8.5703125" defaultRowHeight="15" x14ac:dyDescent="0.25"/>
  <cols>
    <col min="1" max="1" width="8.5703125" style="4"/>
    <col min="2" max="2" width="9.140625" style="3" customWidth="1"/>
    <col min="3" max="3" width="14.5703125" style="31" customWidth="1"/>
    <col min="4" max="4" width="39.7109375" style="13" bestFit="1" customWidth="1"/>
    <col min="5" max="5" width="39.7109375" style="27" customWidth="1"/>
    <col min="6" max="6" width="17.140625" style="3" bestFit="1" customWidth="1"/>
    <col min="7" max="7" width="6.42578125" style="3" customWidth="1"/>
    <col min="8" max="8" width="5.42578125" style="3" bestFit="1" customWidth="1"/>
    <col min="9" max="9" width="8.85546875" style="3" bestFit="1" customWidth="1"/>
    <col min="10" max="10" width="11.42578125" style="3" bestFit="1" customWidth="1"/>
    <col min="11" max="11" width="10.85546875" style="3" bestFit="1" customWidth="1"/>
    <col min="12" max="12" width="8.85546875" style="4" bestFit="1" customWidth="1"/>
    <col min="13" max="16384" width="8.5703125" style="4"/>
  </cols>
  <sheetData>
    <row r="1" spans="2:13" x14ac:dyDescent="0.25">
      <c r="B1" s="1" t="s">
        <v>0</v>
      </c>
      <c r="C1" s="39" t="s">
        <v>1</v>
      </c>
      <c r="D1" s="39"/>
      <c r="E1" s="2"/>
    </row>
    <row r="2" spans="2:13" ht="45" customHeight="1" x14ac:dyDescent="0.25">
      <c r="B2" s="1" t="s">
        <v>2</v>
      </c>
      <c r="C2" s="40" t="s">
        <v>129</v>
      </c>
      <c r="D2" s="40"/>
      <c r="E2" s="46" t="s">
        <v>128</v>
      </c>
      <c r="F2" s="46"/>
      <c r="G2" s="46"/>
      <c r="H2" s="46"/>
      <c r="I2" s="46"/>
      <c r="J2" s="46"/>
      <c r="K2" s="46"/>
    </row>
    <row r="3" spans="2:13" ht="15.75" thickBot="1" x14ac:dyDescent="0.3">
      <c r="B3" s="1" t="s">
        <v>130</v>
      </c>
      <c r="C3" s="41" t="s">
        <v>131</v>
      </c>
      <c r="D3" s="39"/>
      <c r="E3" s="2"/>
    </row>
    <row r="4" spans="2:13" ht="14.45" customHeight="1" thickBot="1" x14ac:dyDescent="0.3">
      <c r="B4" s="43" t="s">
        <v>3</v>
      </c>
      <c r="C4" s="44"/>
      <c r="D4" s="44"/>
      <c r="E4" s="44"/>
      <c r="F4" s="44"/>
      <c r="G4" s="44"/>
      <c r="H4" s="44"/>
      <c r="I4" s="44"/>
      <c r="J4" s="44"/>
      <c r="K4" s="45"/>
    </row>
    <row r="5" spans="2:13" x14ac:dyDescent="0.25">
      <c r="B5" s="5" t="s">
        <v>4</v>
      </c>
      <c r="C5" s="6" t="s">
        <v>5</v>
      </c>
      <c r="D5" s="7" t="s">
        <v>6</v>
      </c>
      <c r="E5" s="8" t="s">
        <v>112</v>
      </c>
      <c r="F5" s="5" t="s">
        <v>7</v>
      </c>
      <c r="G5" s="5" t="s">
        <v>8</v>
      </c>
      <c r="H5" s="5" t="s">
        <v>9</v>
      </c>
      <c r="I5" s="5" t="s">
        <v>10</v>
      </c>
      <c r="J5" s="5" t="s">
        <v>11</v>
      </c>
      <c r="K5" s="5" t="s">
        <v>125</v>
      </c>
    </row>
    <row r="6" spans="2:13" ht="135" x14ac:dyDescent="0.25">
      <c r="B6" s="42" t="s">
        <v>12</v>
      </c>
      <c r="C6" s="37" t="s">
        <v>13</v>
      </c>
      <c r="D6" s="9" t="s">
        <v>14</v>
      </c>
      <c r="E6" s="10" t="s">
        <v>60</v>
      </c>
      <c r="F6" s="11" t="s">
        <v>15</v>
      </c>
      <c r="G6" s="11"/>
      <c r="H6" s="11"/>
      <c r="I6" s="11">
        <v>3</v>
      </c>
      <c r="J6" s="11" t="s">
        <v>113</v>
      </c>
      <c r="K6" s="11"/>
      <c r="L6" s="12"/>
      <c r="M6" s="12"/>
    </row>
    <row r="7" spans="2:13" s="14" customFormat="1" ht="90" x14ac:dyDescent="0.25">
      <c r="B7" s="42"/>
      <c r="C7" s="37"/>
      <c r="D7" s="9" t="s">
        <v>17</v>
      </c>
      <c r="E7" s="10" t="s">
        <v>61</v>
      </c>
      <c r="F7" s="11" t="s">
        <v>18</v>
      </c>
      <c r="G7" s="11">
        <f>1000*10</f>
        <v>10000</v>
      </c>
      <c r="H7" s="11" t="s">
        <v>19</v>
      </c>
      <c r="I7" s="11">
        <v>1</v>
      </c>
      <c r="J7" s="9" t="s">
        <v>16</v>
      </c>
      <c r="K7" s="11"/>
      <c r="L7" s="13"/>
      <c r="M7" s="13"/>
    </row>
    <row r="8" spans="2:13" ht="75" x14ac:dyDescent="0.25">
      <c r="B8" s="42"/>
      <c r="C8" s="37"/>
      <c r="D8" s="9" t="s">
        <v>114</v>
      </c>
      <c r="E8" s="10" t="s">
        <v>62</v>
      </c>
      <c r="F8" s="11"/>
      <c r="G8" s="11">
        <v>15000</v>
      </c>
      <c r="H8" s="11" t="s">
        <v>20</v>
      </c>
      <c r="I8" s="11">
        <v>1</v>
      </c>
      <c r="J8" s="11" t="s">
        <v>16</v>
      </c>
      <c r="K8" s="11"/>
    </row>
    <row r="9" spans="2:13" ht="75" x14ac:dyDescent="0.25">
      <c r="B9" s="42"/>
      <c r="C9" s="37"/>
      <c r="D9" s="9" t="s">
        <v>21</v>
      </c>
      <c r="E9" s="10" t="s">
        <v>115</v>
      </c>
      <c r="F9" s="11"/>
      <c r="G9" s="11">
        <v>4</v>
      </c>
      <c r="H9" s="11" t="s">
        <v>16</v>
      </c>
      <c r="I9" s="11">
        <v>4</v>
      </c>
      <c r="J9" s="11" t="s">
        <v>16</v>
      </c>
      <c r="K9" s="11"/>
    </row>
    <row r="10" spans="2:13" ht="135" x14ac:dyDescent="0.25">
      <c r="B10" s="42"/>
      <c r="C10" s="37"/>
      <c r="D10" s="9" t="s">
        <v>96</v>
      </c>
      <c r="E10" s="10" t="s">
        <v>99</v>
      </c>
      <c r="F10" s="11" t="s">
        <v>97</v>
      </c>
      <c r="G10" s="11">
        <f>6*6*5</f>
        <v>180</v>
      </c>
      <c r="H10" s="11" t="s">
        <v>98</v>
      </c>
      <c r="I10" s="11">
        <v>6</v>
      </c>
      <c r="J10" s="11" t="s">
        <v>16</v>
      </c>
      <c r="K10" s="11"/>
    </row>
    <row r="11" spans="2:13" ht="409.5" x14ac:dyDescent="0.25">
      <c r="B11" s="42"/>
      <c r="C11" s="37"/>
      <c r="D11" s="9" t="s">
        <v>93</v>
      </c>
      <c r="E11" s="10" t="s">
        <v>116</v>
      </c>
      <c r="F11" s="11" t="s">
        <v>94</v>
      </c>
      <c r="G11" s="11">
        <v>1</v>
      </c>
      <c r="H11" s="11" t="s">
        <v>16</v>
      </c>
      <c r="I11" s="11">
        <v>1</v>
      </c>
      <c r="J11" s="11" t="s">
        <v>16</v>
      </c>
      <c r="K11" s="11"/>
    </row>
    <row r="12" spans="2:13" ht="90" x14ac:dyDescent="0.25">
      <c r="B12" s="42"/>
      <c r="C12" s="37"/>
      <c r="D12" s="9" t="s">
        <v>22</v>
      </c>
      <c r="E12" s="10" t="s">
        <v>63</v>
      </c>
      <c r="F12" s="11" t="s">
        <v>23</v>
      </c>
      <c r="G12" s="11">
        <f>20*12</f>
        <v>240</v>
      </c>
      <c r="H12" s="11" t="s">
        <v>20</v>
      </c>
      <c r="I12" s="11">
        <v>1</v>
      </c>
      <c r="J12" s="11" t="s">
        <v>16</v>
      </c>
      <c r="K12" s="11"/>
    </row>
    <row r="13" spans="2:13" ht="90" x14ac:dyDescent="0.25">
      <c r="B13" s="42"/>
      <c r="C13" s="37"/>
      <c r="D13" s="9" t="s">
        <v>24</v>
      </c>
      <c r="E13" s="10" t="s">
        <v>64</v>
      </c>
      <c r="F13" s="11" t="s">
        <v>25</v>
      </c>
      <c r="G13" s="11">
        <v>1000</v>
      </c>
      <c r="H13" s="11" t="s">
        <v>26</v>
      </c>
      <c r="I13" s="11">
        <v>1</v>
      </c>
      <c r="J13" s="11" t="s">
        <v>16</v>
      </c>
      <c r="K13" s="11"/>
    </row>
    <row r="14" spans="2:13" ht="90" x14ac:dyDescent="0.25">
      <c r="B14" s="42"/>
      <c r="C14" s="37"/>
      <c r="D14" s="9" t="s">
        <v>28</v>
      </c>
      <c r="E14" s="10" t="s">
        <v>65</v>
      </c>
      <c r="F14" s="11"/>
      <c r="G14" s="11">
        <v>1000</v>
      </c>
      <c r="H14" s="11" t="s">
        <v>26</v>
      </c>
      <c r="I14" s="11">
        <v>1</v>
      </c>
      <c r="J14" s="11" t="s">
        <v>16</v>
      </c>
      <c r="K14" s="11"/>
    </row>
    <row r="15" spans="2:13" ht="120" x14ac:dyDescent="0.25">
      <c r="B15" s="42"/>
      <c r="C15" s="37"/>
      <c r="D15" s="9" t="s">
        <v>100</v>
      </c>
      <c r="E15" s="10" t="s">
        <v>101</v>
      </c>
      <c r="F15" s="11"/>
      <c r="G15" s="11">
        <v>50</v>
      </c>
      <c r="H15" s="11" t="s">
        <v>16</v>
      </c>
      <c r="I15" s="11"/>
      <c r="J15" s="11"/>
      <c r="K15" s="11"/>
    </row>
    <row r="16" spans="2:13" ht="90" x14ac:dyDescent="0.25">
      <c r="B16" s="42"/>
      <c r="C16" s="37"/>
      <c r="D16" s="9" t="s">
        <v>29</v>
      </c>
      <c r="E16" s="10" t="s">
        <v>66</v>
      </c>
      <c r="F16" s="11"/>
      <c r="G16" s="11"/>
      <c r="H16" s="11"/>
      <c r="I16" s="11">
        <v>3</v>
      </c>
      <c r="J16" s="11" t="s">
        <v>16</v>
      </c>
      <c r="K16" s="11"/>
    </row>
    <row r="17" spans="2:14" ht="75" x14ac:dyDescent="0.25">
      <c r="B17" s="42"/>
      <c r="C17" s="37"/>
      <c r="D17" s="9" t="s">
        <v>30</v>
      </c>
      <c r="E17" s="10" t="s">
        <v>117</v>
      </c>
      <c r="F17" s="11" t="s">
        <v>31</v>
      </c>
      <c r="G17" s="11">
        <f>10*10*3</f>
        <v>300</v>
      </c>
      <c r="H17" s="11" t="s">
        <v>20</v>
      </c>
      <c r="I17" s="11">
        <v>6</v>
      </c>
      <c r="J17" s="11" t="s">
        <v>16</v>
      </c>
      <c r="K17" s="11"/>
    </row>
    <row r="18" spans="2:14" ht="75" x14ac:dyDescent="0.25">
      <c r="B18" s="42"/>
      <c r="C18" s="37"/>
      <c r="D18" s="9" t="s">
        <v>32</v>
      </c>
      <c r="E18" s="10" t="s">
        <v>67</v>
      </c>
      <c r="F18" s="11"/>
      <c r="G18" s="11"/>
      <c r="H18" s="11"/>
      <c r="I18" s="11">
        <v>1</v>
      </c>
      <c r="J18" s="11" t="s">
        <v>16</v>
      </c>
      <c r="K18" s="11"/>
    </row>
    <row r="19" spans="2:14" ht="75" x14ac:dyDescent="0.25">
      <c r="B19" s="42"/>
      <c r="C19" s="37"/>
      <c r="D19" s="9" t="s">
        <v>33</v>
      </c>
      <c r="E19" s="10" t="s">
        <v>68</v>
      </c>
      <c r="F19" s="11" t="s">
        <v>34</v>
      </c>
      <c r="G19" s="11">
        <f>24*8</f>
        <v>192</v>
      </c>
      <c r="H19" s="11" t="s">
        <v>20</v>
      </c>
      <c r="I19" s="11">
        <v>1</v>
      </c>
      <c r="J19" s="11" t="s">
        <v>16</v>
      </c>
      <c r="K19" s="11"/>
    </row>
    <row r="20" spans="2:14" ht="90" x14ac:dyDescent="0.25">
      <c r="B20" s="42"/>
      <c r="C20" s="37"/>
      <c r="D20" s="9" t="s">
        <v>35</v>
      </c>
      <c r="E20" s="10" t="s">
        <v>69</v>
      </c>
      <c r="F20" s="11"/>
      <c r="G20" s="11"/>
      <c r="H20" s="11"/>
      <c r="I20" s="11">
        <v>500</v>
      </c>
      <c r="J20" s="11" t="s">
        <v>16</v>
      </c>
      <c r="K20" s="11"/>
    </row>
    <row r="21" spans="2:14" s="3" customFormat="1" ht="105" x14ac:dyDescent="0.25">
      <c r="B21" s="42"/>
      <c r="C21" s="37"/>
      <c r="D21" s="15" t="s">
        <v>36</v>
      </c>
      <c r="E21" s="15" t="s">
        <v>118</v>
      </c>
      <c r="F21" s="11"/>
      <c r="G21" s="11"/>
      <c r="H21" s="11"/>
      <c r="I21" s="11">
        <v>1</v>
      </c>
      <c r="J21" s="11" t="s">
        <v>37</v>
      </c>
      <c r="K21" s="11"/>
    </row>
    <row r="22" spans="2:14" x14ac:dyDescent="0.25">
      <c r="B22" s="11"/>
      <c r="C22" s="16"/>
      <c r="D22" s="9"/>
      <c r="E22" s="17"/>
      <c r="F22" s="11"/>
      <c r="G22" s="11"/>
      <c r="H22" s="11"/>
      <c r="I22" s="11"/>
      <c r="J22" s="11"/>
      <c r="K22" s="18"/>
      <c r="L22" s="19"/>
      <c r="M22" s="19"/>
    </row>
    <row r="23" spans="2:14" ht="135" x14ac:dyDescent="0.25">
      <c r="B23" s="11"/>
      <c r="C23" s="38" t="s">
        <v>104</v>
      </c>
      <c r="D23" s="9" t="s">
        <v>105</v>
      </c>
      <c r="E23" s="17" t="s">
        <v>106</v>
      </c>
      <c r="F23" s="11"/>
      <c r="G23" s="11"/>
      <c r="H23" s="11"/>
      <c r="I23" s="11">
        <v>6</v>
      </c>
      <c r="J23" s="11" t="s">
        <v>16</v>
      </c>
      <c r="K23" s="18"/>
      <c r="L23" s="19"/>
      <c r="M23" s="19"/>
    </row>
    <row r="24" spans="2:14" ht="195.95" customHeight="1" x14ac:dyDescent="0.25">
      <c r="B24" s="36"/>
      <c r="C24" s="38"/>
      <c r="D24" s="15" t="s">
        <v>38</v>
      </c>
      <c r="E24" s="17" t="s">
        <v>71</v>
      </c>
      <c r="F24" s="11"/>
      <c r="G24" s="11"/>
      <c r="H24" s="11"/>
      <c r="I24" s="11">
        <v>1</v>
      </c>
      <c r="J24" s="11" t="s">
        <v>37</v>
      </c>
      <c r="K24" s="18"/>
      <c r="L24" s="19"/>
      <c r="M24" s="19"/>
    </row>
    <row r="25" spans="2:14" s="3" customFormat="1" ht="168" customHeight="1" x14ac:dyDescent="0.25">
      <c r="B25" s="36"/>
      <c r="C25" s="38"/>
      <c r="D25" s="15" t="s">
        <v>70</v>
      </c>
      <c r="E25" s="15" t="s">
        <v>72</v>
      </c>
      <c r="F25" s="11"/>
      <c r="G25" s="11"/>
      <c r="H25" s="11"/>
      <c r="I25" s="11">
        <v>1</v>
      </c>
      <c r="J25" s="11" t="s">
        <v>37</v>
      </c>
      <c r="K25" s="18"/>
      <c r="L25" s="19"/>
      <c r="M25" s="19"/>
    </row>
    <row r="26" spans="2:14" ht="153.94999999999999" customHeight="1" x14ac:dyDescent="0.25">
      <c r="B26" s="36"/>
      <c r="C26" s="38"/>
      <c r="D26" s="9" t="s">
        <v>39</v>
      </c>
      <c r="E26" s="17" t="s">
        <v>119</v>
      </c>
      <c r="F26" s="11"/>
      <c r="G26" s="11"/>
      <c r="H26" s="11"/>
      <c r="I26" s="11">
        <v>1</v>
      </c>
      <c r="J26" s="11" t="s">
        <v>37</v>
      </c>
      <c r="K26" s="18"/>
      <c r="L26" s="19"/>
      <c r="M26" s="19"/>
    </row>
    <row r="27" spans="2:14" s="20" customFormat="1" ht="153.94999999999999" customHeight="1" x14ac:dyDescent="0.25">
      <c r="B27" s="36"/>
      <c r="C27" s="38"/>
      <c r="D27" s="15" t="s">
        <v>120</v>
      </c>
      <c r="E27" s="15" t="s">
        <v>73</v>
      </c>
      <c r="F27" s="11"/>
      <c r="G27" s="11"/>
      <c r="H27" s="11"/>
      <c r="I27" s="11">
        <v>1</v>
      </c>
      <c r="J27" s="11" t="s">
        <v>37</v>
      </c>
      <c r="K27" s="11"/>
      <c r="L27" s="4"/>
      <c r="M27" s="4"/>
    </row>
    <row r="28" spans="2:14" ht="153.94999999999999" customHeight="1" x14ac:dyDescent="0.25">
      <c r="B28" s="36"/>
      <c r="C28" s="38"/>
      <c r="D28" s="9" t="s">
        <v>40</v>
      </c>
      <c r="E28" s="17" t="s">
        <v>74</v>
      </c>
      <c r="F28" s="11"/>
      <c r="G28" s="11"/>
      <c r="H28" s="11"/>
      <c r="I28" s="11">
        <v>1</v>
      </c>
      <c r="J28" s="11" t="s">
        <v>37</v>
      </c>
      <c r="K28" s="18"/>
      <c r="L28" s="19"/>
      <c r="M28" s="19"/>
      <c r="N28" s="19"/>
    </row>
    <row r="29" spans="2:14" x14ac:dyDescent="0.25">
      <c r="B29" s="11"/>
      <c r="C29" s="16"/>
      <c r="D29" s="9"/>
      <c r="E29" s="17"/>
      <c r="F29" s="11"/>
      <c r="G29" s="11"/>
      <c r="H29" s="11"/>
      <c r="I29" s="11"/>
      <c r="J29" s="11"/>
      <c r="K29" s="18"/>
      <c r="L29" s="19"/>
      <c r="M29" s="19"/>
    </row>
    <row r="30" spans="2:14" ht="150" x14ac:dyDescent="0.25">
      <c r="B30" s="36">
        <v>3</v>
      </c>
      <c r="C30" s="38" t="s">
        <v>41</v>
      </c>
      <c r="D30" s="9" t="s">
        <v>75</v>
      </c>
      <c r="E30" s="17" t="s">
        <v>77</v>
      </c>
      <c r="F30" s="11"/>
      <c r="G30" s="11"/>
      <c r="H30" s="11"/>
      <c r="I30" s="11">
        <v>20</v>
      </c>
      <c r="J30" s="11" t="s">
        <v>16</v>
      </c>
      <c r="K30" s="18"/>
      <c r="L30" s="19"/>
      <c r="M30" s="19"/>
    </row>
    <row r="31" spans="2:14" ht="120" x14ac:dyDescent="0.25">
      <c r="B31" s="36"/>
      <c r="C31" s="38"/>
      <c r="D31" s="9" t="s">
        <v>92</v>
      </c>
      <c r="E31" s="17" t="s">
        <v>78</v>
      </c>
      <c r="F31" s="11"/>
      <c r="G31" s="11"/>
      <c r="H31" s="11"/>
      <c r="I31" s="11">
        <v>200</v>
      </c>
      <c r="J31" s="11" t="s">
        <v>16</v>
      </c>
      <c r="K31" s="18"/>
      <c r="L31" s="19"/>
      <c r="M31" s="19"/>
    </row>
    <row r="32" spans="2:14" ht="135" x14ac:dyDescent="0.25">
      <c r="B32" s="36"/>
      <c r="C32" s="38"/>
      <c r="D32" s="9" t="s">
        <v>42</v>
      </c>
      <c r="E32" s="17" t="s">
        <v>79</v>
      </c>
      <c r="F32" s="11"/>
      <c r="G32" s="11"/>
      <c r="H32" s="11"/>
      <c r="I32" s="11">
        <v>100</v>
      </c>
      <c r="J32" s="11" t="s">
        <v>16</v>
      </c>
      <c r="K32" s="18"/>
      <c r="L32" s="19"/>
      <c r="M32" s="19"/>
    </row>
    <row r="33" spans="2:13" ht="120" x14ac:dyDescent="0.25">
      <c r="B33" s="36"/>
      <c r="C33" s="38"/>
      <c r="D33" s="9" t="s">
        <v>102</v>
      </c>
      <c r="E33" s="17" t="s">
        <v>121</v>
      </c>
      <c r="F33" s="11"/>
      <c r="G33" s="11"/>
      <c r="H33" s="11"/>
      <c r="I33" s="11">
        <v>50</v>
      </c>
      <c r="J33" s="11" t="s">
        <v>16</v>
      </c>
      <c r="K33" s="18"/>
      <c r="L33" s="19"/>
      <c r="M33" s="19"/>
    </row>
    <row r="34" spans="2:13" ht="105" x14ac:dyDescent="0.25">
      <c r="B34" s="36"/>
      <c r="C34" s="38"/>
      <c r="D34" s="9" t="s">
        <v>76</v>
      </c>
      <c r="E34" s="17" t="s">
        <v>80</v>
      </c>
      <c r="F34" s="11"/>
      <c r="G34" s="11"/>
      <c r="H34" s="11"/>
      <c r="I34" s="11">
        <v>100</v>
      </c>
      <c r="J34" s="11" t="s">
        <v>16</v>
      </c>
      <c r="K34" s="18"/>
      <c r="L34" s="19"/>
      <c r="M34" s="19"/>
    </row>
    <row r="35" spans="2:13" ht="135" x14ac:dyDescent="0.25">
      <c r="B35" s="36"/>
      <c r="C35" s="38"/>
      <c r="D35" s="9" t="s">
        <v>43</v>
      </c>
      <c r="E35" s="17" t="s">
        <v>81</v>
      </c>
      <c r="F35" s="11"/>
      <c r="G35" s="11"/>
      <c r="H35" s="11"/>
      <c r="I35" s="11">
        <v>20</v>
      </c>
      <c r="J35" s="11" t="s">
        <v>16</v>
      </c>
      <c r="K35" s="18"/>
      <c r="L35" s="19"/>
      <c r="M35" s="19"/>
    </row>
    <row r="36" spans="2:13" x14ac:dyDescent="0.25">
      <c r="B36" s="11"/>
      <c r="C36" s="16"/>
      <c r="D36" s="9"/>
      <c r="E36" s="17"/>
      <c r="F36" s="11"/>
      <c r="G36" s="11"/>
      <c r="H36" s="11"/>
      <c r="I36" s="11"/>
      <c r="J36" s="11"/>
      <c r="K36" s="18"/>
      <c r="L36" s="19"/>
      <c r="M36" s="19"/>
    </row>
    <row r="37" spans="2:13" s="3" customFormat="1" ht="285" x14ac:dyDescent="0.25">
      <c r="B37" s="11">
        <v>4</v>
      </c>
      <c r="C37" s="21" t="s">
        <v>44</v>
      </c>
      <c r="D37" s="15" t="s">
        <v>45</v>
      </c>
      <c r="E37" s="15" t="s">
        <v>122</v>
      </c>
      <c r="F37" s="11"/>
      <c r="G37" s="11">
        <v>20000</v>
      </c>
      <c r="H37" s="11" t="s">
        <v>20</v>
      </c>
      <c r="I37" s="11">
        <v>1</v>
      </c>
      <c r="J37" s="11" t="s">
        <v>16</v>
      </c>
      <c r="K37" s="11"/>
      <c r="L37" s="4"/>
      <c r="M37" s="4"/>
    </row>
    <row r="38" spans="2:13" x14ac:dyDescent="0.25">
      <c r="B38" s="11"/>
      <c r="C38" s="16"/>
      <c r="D38" s="9"/>
      <c r="E38" s="17"/>
      <c r="F38" s="11"/>
      <c r="G38" s="11"/>
      <c r="H38" s="11"/>
      <c r="I38" s="11"/>
      <c r="J38" s="11"/>
      <c r="K38" s="11"/>
    </row>
    <row r="39" spans="2:13" ht="180" x14ac:dyDescent="0.25">
      <c r="B39" s="36">
        <v>5</v>
      </c>
      <c r="C39" s="37" t="s">
        <v>46</v>
      </c>
      <c r="D39" s="9" t="s">
        <v>47</v>
      </c>
      <c r="E39" s="22" t="s">
        <v>82</v>
      </c>
      <c r="F39" s="11"/>
      <c r="G39" s="11"/>
      <c r="H39" s="11"/>
      <c r="I39" s="11">
        <v>1</v>
      </c>
      <c r="J39" s="11" t="s">
        <v>16</v>
      </c>
      <c r="K39" s="11"/>
    </row>
    <row r="40" spans="2:13" ht="105" x14ac:dyDescent="0.25">
      <c r="B40" s="36"/>
      <c r="C40" s="37"/>
      <c r="D40" s="9" t="s">
        <v>48</v>
      </c>
      <c r="E40" s="17" t="s">
        <v>83</v>
      </c>
      <c r="F40" s="11"/>
      <c r="G40" s="11"/>
      <c r="H40" s="11"/>
      <c r="I40" s="11">
        <v>2</v>
      </c>
      <c r="J40" s="11" t="s">
        <v>16</v>
      </c>
      <c r="K40" s="11"/>
    </row>
    <row r="41" spans="2:13" ht="90" x14ac:dyDescent="0.25">
      <c r="B41" s="36"/>
      <c r="C41" s="37"/>
      <c r="D41" s="9" t="s">
        <v>49</v>
      </c>
      <c r="E41" s="17" t="s">
        <v>84</v>
      </c>
      <c r="F41" s="11"/>
      <c r="G41" s="11"/>
      <c r="H41" s="11"/>
      <c r="I41" s="11">
        <v>2</v>
      </c>
      <c r="J41" s="11" t="s">
        <v>16</v>
      </c>
      <c r="K41" s="11"/>
    </row>
    <row r="42" spans="2:13" ht="150" x14ac:dyDescent="0.25">
      <c r="B42" s="36"/>
      <c r="C42" s="37"/>
      <c r="D42" s="9" t="s">
        <v>50</v>
      </c>
      <c r="E42" s="17" t="s">
        <v>85</v>
      </c>
      <c r="F42" s="11"/>
      <c r="G42" s="11"/>
      <c r="H42" s="11"/>
      <c r="I42" s="11">
        <v>1</v>
      </c>
      <c r="J42" s="11" t="s">
        <v>16</v>
      </c>
      <c r="K42" s="11"/>
    </row>
    <row r="43" spans="2:13" ht="270" x14ac:dyDescent="0.25">
      <c r="B43" s="36"/>
      <c r="C43" s="37"/>
      <c r="D43" s="9" t="s">
        <v>51</v>
      </c>
      <c r="E43" s="17" t="s">
        <v>123</v>
      </c>
      <c r="F43" s="11"/>
      <c r="G43" s="11"/>
      <c r="H43" s="11"/>
      <c r="I43" s="11">
        <v>1</v>
      </c>
      <c r="J43" s="11" t="s">
        <v>52</v>
      </c>
      <c r="K43" s="11"/>
    </row>
    <row r="44" spans="2:13" x14ac:dyDescent="0.25">
      <c r="B44" s="11"/>
      <c r="C44" s="16"/>
      <c r="D44" s="9"/>
      <c r="E44" s="17"/>
      <c r="F44" s="11"/>
      <c r="G44" s="11"/>
      <c r="H44" s="11"/>
      <c r="I44" s="11"/>
      <c r="J44" s="11"/>
      <c r="K44" s="11"/>
    </row>
    <row r="45" spans="2:13" s="20" customFormat="1" ht="120" x14ac:dyDescent="0.25">
      <c r="B45" s="36">
        <v>6</v>
      </c>
      <c r="C45" s="37" t="s">
        <v>53</v>
      </c>
      <c r="D45" s="15" t="s">
        <v>54</v>
      </c>
      <c r="E45" s="15" t="s">
        <v>86</v>
      </c>
      <c r="F45" s="11"/>
      <c r="G45" s="11"/>
      <c r="H45" s="11"/>
      <c r="I45" s="11">
        <v>1</v>
      </c>
      <c r="J45" s="11" t="s">
        <v>37</v>
      </c>
      <c r="K45" s="11"/>
      <c r="L45" s="4"/>
      <c r="M45" s="4"/>
    </row>
    <row r="46" spans="2:13" s="20" customFormat="1" ht="120" x14ac:dyDescent="0.25">
      <c r="B46" s="36"/>
      <c r="C46" s="37"/>
      <c r="D46" s="32" t="s">
        <v>127</v>
      </c>
      <c r="E46" s="15" t="s">
        <v>87</v>
      </c>
      <c r="F46" s="11"/>
      <c r="G46" s="11"/>
      <c r="H46" s="11"/>
      <c r="I46" s="11">
        <v>20</v>
      </c>
      <c r="J46" s="11" t="s">
        <v>16</v>
      </c>
      <c r="K46" s="11"/>
      <c r="L46" s="4"/>
      <c r="M46" s="4"/>
    </row>
    <row r="47" spans="2:13" s="20" customFormat="1" ht="120" x14ac:dyDescent="0.25">
      <c r="B47" s="36"/>
      <c r="C47" s="37"/>
      <c r="D47" s="15" t="s">
        <v>103</v>
      </c>
      <c r="E47" s="15" t="s">
        <v>87</v>
      </c>
      <c r="F47" s="11"/>
      <c r="G47" s="11"/>
      <c r="H47" s="11"/>
      <c r="I47" s="11">
        <v>10</v>
      </c>
      <c r="J47" s="11" t="s">
        <v>16</v>
      </c>
      <c r="K47" s="11"/>
      <c r="L47" s="4"/>
      <c r="M47" s="4"/>
    </row>
    <row r="48" spans="2:13" s="20" customFormat="1" ht="120" x14ac:dyDescent="0.25">
      <c r="B48" s="36"/>
      <c r="C48" s="37"/>
      <c r="D48" s="15" t="s">
        <v>124</v>
      </c>
      <c r="E48" s="23" t="s">
        <v>88</v>
      </c>
      <c r="F48" s="11"/>
      <c r="G48" s="11"/>
      <c r="H48" s="11"/>
      <c r="I48" s="11">
        <v>20</v>
      </c>
      <c r="J48" s="11" t="s">
        <v>16</v>
      </c>
      <c r="K48" s="11"/>
      <c r="L48" s="4"/>
      <c r="M48" s="4"/>
    </row>
    <row r="49" spans="2:13" s="20" customFormat="1" ht="120" x14ac:dyDescent="0.25">
      <c r="B49" s="36"/>
      <c r="C49" s="37"/>
      <c r="D49" s="15" t="s">
        <v>55</v>
      </c>
      <c r="E49" s="23" t="s">
        <v>89</v>
      </c>
      <c r="F49" s="11"/>
      <c r="G49" s="11"/>
      <c r="H49" s="11"/>
      <c r="I49" s="11">
        <v>1</v>
      </c>
      <c r="J49" s="11" t="s">
        <v>37</v>
      </c>
      <c r="K49" s="11"/>
      <c r="L49" s="4"/>
      <c r="M49" s="4"/>
    </row>
    <row r="50" spans="2:13" s="20" customFormat="1" ht="120" x14ac:dyDescent="0.25">
      <c r="B50" s="36"/>
      <c r="C50" s="37"/>
      <c r="D50" s="15" t="s">
        <v>56</v>
      </c>
      <c r="E50" s="23" t="s">
        <v>90</v>
      </c>
      <c r="F50" s="11"/>
      <c r="G50" s="11"/>
      <c r="H50" s="11"/>
      <c r="I50" s="11">
        <v>1</v>
      </c>
      <c r="J50" s="11" t="s">
        <v>37</v>
      </c>
      <c r="K50" s="11"/>
      <c r="L50" s="4"/>
      <c r="M50" s="4"/>
    </row>
    <row r="51" spans="2:13" s="20" customFormat="1" ht="120" x14ac:dyDescent="0.25">
      <c r="B51" s="36"/>
      <c r="C51" s="37"/>
      <c r="D51" s="15" t="s">
        <v>57</v>
      </c>
      <c r="E51" s="15" t="s">
        <v>91</v>
      </c>
      <c r="F51" s="11"/>
      <c r="G51" s="11"/>
      <c r="H51" s="11"/>
      <c r="I51" s="11">
        <v>4</v>
      </c>
      <c r="J51" s="11" t="s">
        <v>16</v>
      </c>
      <c r="K51" s="11"/>
      <c r="L51" s="4"/>
      <c r="M51" s="4"/>
    </row>
    <row r="52" spans="2:13" x14ac:dyDescent="0.25">
      <c r="B52" s="11"/>
      <c r="C52" s="16"/>
      <c r="D52" s="9"/>
      <c r="E52" s="17"/>
      <c r="F52" s="11"/>
      <c r="G52" s="11"/>
      <c r="H52" s="11"/>
      <c r="I52" s="11"/>
      <c r="J52" s="11"/>
      <c r="K52" s="11"/>
    </row>
    <row r="53" spans="2:13" x14ac:dyDescent="0.25">
      <c r="B53" s="11"/>
      <c r="C53" s="16"/>
      <c r="D53" s="24" t="s">
        <v>58</v>
      </c>
      <c r="E53" s="25"/>
      <c r="F53" s="21"/>
      <c r="G53" s="21"/>
      <c r="H53" s="21"/>
      <c r="I53" s="21"/>
      <c r="J53" s="21"/>
      <c r="K53" s="11"/>
    </row>
    <row r="54" spans="2:13" x14ac:dyDescent="0.25">
      <c r="C54" s="26" t="s">
        <v>59</v>
      </c>
    </row>
    <row r="58" spans="2:13" ht="14.45" customHeight="1" x14ac:dyDescent="0.25">
      <c r="B58" s="35" t="s">
        <v>107</v>
      </c>
      <c r="C58" s="35"/>
      <c r="D58" s="35"/>
      <c r="E58" s="35"/>
      <c r="F58" s="35"/>
      <c r="G58" s="35"/>
      <c r="H58" s="35"/>
      <c r="I58" s="35"/>
      <c r="J58" s="35"/>
    </row>
    <row r="59" spans="2:13" ht="135" x14ac:dyDescent="0.25">
      <c r="B59" s="11">
        <v>1</v>
      </c>
      <c r="C59" s="16"/>
      <c r="D59" s="28" t="s">
        <v>27</v>
      </c>
      <c r="E59" s="29" t="s">
        <v>95</v>
      </c>
      <c r="F59" s="30" t="s">
        <v>15</v>
      </c>
      <c r="G59" s="30">
        <f>32*20</f>
        <v>640</v>
      </c>
      <c r="H59" s="30" t="s">
        <v>20</v>
      </c>
      <c r="I59" s="30">
        <v>1</v>
      </c>
      <c r="J59" s="30" t="s">
        <v>16</v>
      </c>
      <c r="K59" s="11"/>
    </row>
    <row r="60" spans="2:13" ht="135" x14ac:dyDescent="0.25">
      <c r="B60" s="11">
        <v>2</v>
      </c>
      <c r="C60" s="16"/>
      <c r="D60" s="9" t="s">
        <v>111</v>
      </c>
      <c r="E60" s="17" t="s">
        <v>110</v>
      </c>
      <c r="F60" s="11"/>
      <c r="G60" s="11"/>
      <c r="H60" s="11"/>
      <c r="I60" s="11" t="s">
        <v>108</v>
      </c>
      <c r="J60" s="11" t="s">
        <v>109</v>
      </c>
      <c r="K60" s="11"/>
    </row>
    <row r="62" spans="2:13" x14ac:dyDescent="0.25">
      <c r="B62" s="33" t="s">
        <v>126</v>
      </c>
      <c r="C62" s="34"/>
      <c r="D62" s="34"/>
      <c r="E62" s="34"/>
      <c r="F62" s="34"/>
      <c r="G62" s="34"/>
      <c r="H62" s="34"/>
      <c r="I62" s="34"/>
      <c r="J62" s="34"/>
      <c r="K62" s="34"/>
    </row>
    <row r="63" spans="2:13" x14ac:dyDescent="0.25">
      <c r="B63" s="34"/>
      <c r="C63" s="34"/>
      <c r="D63" s="34"/>
      <c r="E63" s="34"/>
      <c r="F63" s="34"/>
      <c r="G63" s="34"/>
      <c r="H63" s="34"/>
      <c r="I63" s="34"/>
      <c r="J63" s="34"/>
      <c r="K63" s="34"/>
    </row>
    <row r="64" spans="2:13" x14ac:dyDescent="0.25">
      <c r="B64" s="34"/>
      <c r="C64" s="34"/>
      <c r="D64" s="34"/>
      <c r="E64" s="34"/>
      <c r="F64" s="34"/>
      <c r="G64" s="34"/>
      <c r="H64" s="34"/>
      <c r="I64" s="34"/>
      <c r="J64" s="34"/>
      <c r="K64" s="34"/>
    </row>
  </sheetData>
  <mergeCells count="17">
    <mergeCell ref="B24:B28"/>
    <mergeCell ref="B30:B35"/>
    <mergeCell ref="C30:C35"/>
    <mergeCell ref="C23:C28"/>
    <mergeCell ref="C1:D1"/>
    <mergeCell ref="C2:D2"/>
    <mergeCell ref="C3:D3"/>
    <mergeCell ref="B6:B21"/>
    <mergeCell ref="C6:C21"/>
    <mergeCell ref="B4:K4"/>
    <mergeCell ref="E2:K2"/>
    <mergeCell ref="B62:K64"/>
    <mergeCell ref="B58:J58"/>
    <mergeCell ref="B39:B43"/>
    <mergeCell ref="C39:C43"/>
    <mergeCell ref="B45:B51"/>
    <mergeCell ref="C45:C51"/>
  </mergeCells>
  <pageMargins left="0.70866141732283472" right="0.70866141732283472" top="0.74803149606299213" bottom="0.74803149606299213"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aashish patthar</dc:creator>
  <cp:lastModifiedBy>Jerome BOISSER</cp:lastModifiedBy>
  <cp:lastPrinted>2026-01-22T11:24:22Z</cp:lastPrinted>
  <dcterms:created xsi:type="dcterms:W3CDTF">2026-01-16T12:57:25Z</dcterms:created>
  <dcterms:modified xsi:type="dcterms:W3CDTF">2026-02-05T03:06:48Z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351ac48-f2ec-47d6-b214-43b916e392ff_Enabled">
    <vt:lpwstr>true</vt:lpwstr>
  </property>
  <property fmtid="{D5CDD505-2E9C-101B-9397-08002B2CF9AE}" pid="3" name="MSIP_Label_3351ac48-f2ec-47d6-b214-43b916e392ff_SetDate">
    <vt:lpwstr>2026-01-21T13:52:32Z</vt:lpwstr>
  </property>
  <property fmtid="{D5CDD505-2E9C-101B-9397-08002B2CF9AE}" pid="4" name="MSIP_Label_3351ac48-f2ec-47d6-b214-43b916e392ff_Method">
    <vt:lpwstr>Standard</vt:lpwstr>
  </property>
  <property fmtid="{D5CDD505-2E9C-101B-9397-08002B2CF9AE}" pid="5" name="MSIP_Label_3351ac48-f2ec-47d6-b214-43b916e392ff_Name">
    <vt:lpwstr>3351ac48-f2ec-47d6-b214-43b916e392ff</vt:lpwstr>
  </property>
  <property fmtid="{D5CDD505-2E9C-101B-9397-08002B2CF9AE}" pid="6" name="MSIP_Label_3351ac48-f2ec-47d6-b214-43b916e392ff_SiteId">
    <vt:lpwstr>5af76741-f886-4d20-ad04-775dee0ce762</vt:lpwstr>
  </property>
  <property fmtid="{D5CDD505-2E9C-101B-9397-08002B2CF9AE}" pid="7" name="MSIP_Label_3351ac48-f2ec-47d6-b214-43b916e392ff_ActionId">
    <vt:lpwstr>869d6176-5c9f-49d7-a209-ee8f7508cc27</vt:lpwstr>
  </property>
  <property fmtid="{D5CDD505-2E9C-101B-9397-08002B2CF9AE}" pid="8" name="MSIP_Label_3351ac48-f2ec-47d6-b214-43b916e392ff_ContentBits">
    <vt:lpwstr>0</vt:lpwstr>
  </property>
</Properties>
</file>